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36e88b782df1d7/デスクトップ/CMA検証フォルダ/"/>
    </mc:Choice>
  </mc:AlternateContent>
  <xr:revisionPtr revIDLastSave="44" documentId="13_ncr:1_{51BBD00A-6158-4C40-843B-67A4E028F161}" xr6:coauthVersionLast="47" xr6:coauthVersionMax="47" xr10:uidLastSave="{68E208CD-4DF6-4ED9-BA90-7BAFE8AC9B67}"/>
  <bookViews>
    <workbookView xWindow="-120" yWindow="-120" windowWidth="24240" windowHeight="13140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<sst xmlns="http://schemas.openxmlformats.org/spreadsheetml/2006/main" count="68" uniqueCount="57">
  <si>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</si>
  <si>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</si>
  <si>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</si>
  <si>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</si>
  <si>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</si>
  <si>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</si>
  <si>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</si>
  <si>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</si>
  <si>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</si>
  <si>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</si>
  <si>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</si>
  <si>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</si>
  <si>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</si>
  <si>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</si>
  <si>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</si>
  <si>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</si>
  <si>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</si>
  <si>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</si>
  <si>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</si>
  <si>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</si>
  <si>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</si>
  <si>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</si>
  <si>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</si>
  <si>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</si>
  <si>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</si>
  <si>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</si>
  <si>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</si>
  <si>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</si>
  <si>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</si>
  <si>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</si>
  <si>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</si>
  <si>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</si>
  <si>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</si>
  <si>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</si>
  <si>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GBPJPY</t>
    <phoneticPr fontId="1"/>
  </si>
  <si>
    <t>1H足</t>
    <rPh sb="2" eb="3">
      <t>アシ</t>
    </rPh>
    <phoneticPr fontId="1"/>
  </si>
  <si>
    <t>フィボナッチターゲット1.27, 1.5, 2.0で決済(黄色で塗りつぶしたところはフィボナッチターゲット3以上がとれている）</t>
    <rPh sb="29" eb="31">
      <t>キイロ</t>
    </rPh>
    <rPh sb="32" eb="33">
      <t>ヌ</t>
    </rPh>
    <rPh sb="54" eb="56">
      <t>イジョウ</t>
    </rPh>
    <phoneticPr fontId="1"/>
  </si>
  <si>
    <t>検証１</t>
    <rPh sb="0" eb="2">
      <t>ケンショウ</t>
    </rPh>
    <phoneticPr fontId="1"/>
  </si>
  <si>
    <t>フィボナッチ＋チャートパターンのウェッジによるエントリー待ち、トレンドブレイクでエントリー</t>
    <rPh sb="28" eb="29">
      <t>マ</t>
    </rPh>
    <phoneticPr fontId="1"/>
  </si>
  <si>
    <t>質問</t>
    <rPh sb="0" eb="2">
      <t>シツモン</t>
    </rPh>
    <phoneticPr fontId="1"/>
  </si>
  <si>
    <t>①</t>
    <phoneticPr fontId="1"/>
  </si>
  <si>
    <t>ダウントレンドの高値から安値へFIBを引く</t>
    <rPh sb="8" eb="10">
      <t>タカネ</t>
    </rPh>
    <rPh sb="12" eb="14">
      <t>ヤスネ</t>
    </rPh>
    <rPh sb="19" eb="20">
      <t>ヒ</t>
    </rPh>
    <phoneticPr fontId="1"/>
  </si>
  <si>
    <t>②</t>
    <phoneticPr fontId="1"/>
  </si>
  <si>
    <t>２３．６までの戻りがあるので、トレンド初期と判断する</t>
    <rPh sb="7" eb="8">
      <t>モド</t>
    </rPh>
    <rPh sb="19" eb="21">
      <t>ショキ</t>
    </rPh>
    <rPh sb="22" eb="24">
      <t>ハンダン</t>
    </rPh>
    <phoneticPr fontId="1"/>
  </si>
  <si>
    <t>③</t>
    <phoneticPr fontId="1"/>
  </si>
  <si>
    <t>以下にフィボナッチトレードとチャートパターン（ウェッジ）を組み合わせた場合の手順を記載します。この手順でよろしいでしょうか？</t>
    <rPh sb="0" eb="2">
      <t>イカ</t>
    </rPh>
    <rPh sb="29" eb="30">
      <t>ク</t>
    </rPh>
    <rPh sb="31" eb="32">
      <t>ア</t>
    </rPh>
    <rPh sb="35" eb="37">
      <t>バアイ</t>
    </rPh>
    <rPh sb="38" eb="40">
      <t>テジュン</t>
    </rPh>
    <rPh sb="41" eb="43">
      <t>キサイ</t>
    </rPh>
    <rPh sb="49" eb="51">
      <t>テジュン</t>
    </rPh>
    <phoneticPr fontId="1"/>
  </si>
  <si>
    <t>トレンド初期ゾーン内で、チャートパターンの内、下降ウェッジになっていることを確認する</t>
    <rPh sb="4" eb="6">
      <t>ショキ</t>
    </rPh>
    <rPh sb="9" eb="10">
      <t>ナイ</t>
    </rPh>
    <rPh sb="21" eb="22">
      <t>ウチ</t>
    </rPh>
    <rPh sb="23" eb="25">
      <t>カコウ</t>
    </rPh>
    <rPh sb="38" eb="40">
      <t>カクニン</t>
    </rPh>
    <phoneticPr fontId="1"/>
  </si>
  <si>
    <t>④</t>
    <phoneticPr fontId="1"/>
  </si>
  <si>
    <t>⑤</t>
    <phoneticPr fontId="1"/>
  </si>
  <si>
    <t>エントリー後、トレンド初期ゾーンの高値のローソク足（22 Sep 4:00）からエントリーした時点のローソク足（22 Sep 17:00）までの間で</t>
    <rPh sb="5" eb="6">
      <t>アト</t>
    </rPh>
    <rPh sb="11" eb="13">
      <t>ショキ</t>
    </rPh>
    <rPh sb="17" eb="19">
      <t>タカネ</t>
    </rPh>
    <rPh sb="24" eb="25">
      <t>アシ</t>
    </rPh>
    <rPh sb="47" eb="49">
      <t>ジテン</t>
    </rPh>
    <rPh sb="54" eb="55">
      <t>アシ</t>
    </rPh>
    <rPh sb="72" eb="73">
      <t>アイダ</t>
    </rPh>
    <phoneticPr fontId="1"/>
  </si>
  <si>
    <t>⑥</t>
    <phoneticPr fontId="1"/>
  </si>
  <si>
    <t>リミットは、６１．８ラインの１５０．７８８で、売り・指値の注文を入れる</t>
    <rPh sb="23" eb="24">
      <t>ウ</t>
    </rPh>
    <rPh sb="26" eb="28">
      <t>サシネ</t>
    </rPh>
    <rPh sb="29" eb="31">
      <t>チュウモン</t>
    </rPh>
    <rPh sb="32" eb="33">
      <t>イ</t>
    </rPh>
    <phoneticPr fontId="1"/>
  </si>
  <si>
    <t>上のトレンドラインをブレイクした、１４９．４８３でエントリーする</t>
    <rPh sb="0" eb="1">
      <t>ウエ</t>
    </rPh>
    <phoneticPr fontId="1"/>
  </si>
  <si>
    <t>一番低い価格＝１４９．２０６をストップとして、売り・逆指値の注文を入れる</t>
    <rPh sb="0" eb="2">
      <t>イチバン</t>
    </rPh>
    <rPh sb="2" eb="3">
      <t>ヒク</t>
    </rPh>
    <rPh sb="4" eb="6">
      <t>カカク</t>
    </rPh>
    <rPh sb="23" eb="24">
      <t>ウ</t>
    </rPh>
    <rPh sb="26" eb="27">
      <t>ギャク</t>
    </rPh>
    <rPh sb="27" eb="29">
      <t>サシネ</t>
    </rPh>
    <rPh sb="30" eb="32">
      <t>チュウモン</t>
    </rPh>
    <rPh sb="33" eb="34">
      <t>イ</t>
    </rPh>
    <phoneticPr fontId="1"/>
  </si>
  <si>
    <t>今回試した、フィボナッチとチャートパターンによるエントリーができるようになれば、相場転換点でよりチャンスが増えることになるので、いいなと思っております。この組合せの手法は凄い内容だなと感じるとともに、改めてＣＭＡに入塾してよかったなと感謝しております。またプロっぽいな～とワクワクしながら、今回の検証を行いました。</t>
    <rPh sb="0" eb="2">
      <t>コンカイ</t>
    </rPh>
    <rPh sb="2" eb="3">
      <t>タメ</t>
    </rPh>
    <rPh sb="40" eb="42">
      <t>ソウバ</t>
    </rPh>
    <rPh sb="42" eb="44">
      <t>テンカン</t>
    </rPh>
    <rPh sb="44" eb="45">
      <t>テン</t>
    </rPh>
    <rPh sb="53" eb="54">
      <t>フ</t>
    </rPh>
    <rPh sb="68" eb="69">
      <t>オモ</t>
    </rPh>
    <rPh sb="78" eb="80">
      <t>クミアワ</t>
    </rPh>
    <rPh sb="82" eb="84">
      <t>シュホウ</t>
    </rPh>
    <rPh sb="85" eb="86">
      <t>スゴ</t>
    </rPh>
    <rPh sb="87" eb="89">
      <t>ナイヨウ</t>
    </rPh>
    <rPh sb="92" eb="93">
      <t>カン</t>
    </rPh>
    <rPh sb="100" eb="101">
      <t>アラタ</t>
    </rPh>
    <rPh sb="107" eb="109">
      <t>ニュウジュク</t>
    </rPh>
    <rPh sb="117" eb="119">
      <t>カンシャ</t>
    </rPh>
    <rPh sb="145" eb="147">
      <t>コンカイ</t>
    </rPh>
    <rPh sb="148" eb="150">
      <t>ケンショウ</t>
    </rPh>
    <rPh sb="151" eb="152">
      <t>オコナ</t>
    </rPh>
    <phoneticPr fontId="1"/>
  </si>
  <si>
    <t>フィボナッチとチャートパターンの組合せによる検証を継続していきたい。</t>
    <rPh sb="16" eb="18">
      <t>クミアワ</t>
    </rPh>
    <rPh sb="22" eb="24">
      <t>ケンショウ</t>
    </rPh>
    <rPh sb="25" eb="27">
      <t>ケイゾク</t>
    </rPh>
    <phoneticPr fontId="1"/>
  </si>
  <si>
    <t>検証を始めた頃から、ＰＢとＥＢでは、トレンドの転換点を狙ったトレードを行う上で、シグナルが出ない時があり、機会損失だなと感じ、何かよい方法はないものかと問題意識を持っていました。１８回目の佐々木さんのコメントで、チャートパターン＋トレンドブレイクでの検証を進めてはとアドバイスがありました。トレンドブレイクでのエントリーは直ぐ理解できたものの、ストップはどう設定するのか分からず、発展形のカリキュラムで、今回試した、フィボナッチトレードとチャートパターンに辿り着き、検証してみました。画像の下に質問という形で、具体的な手順を記載しましたので、内容のご確認をお願い致します。</t>
    <rPh sb="0" eb="2">
      <t>ケンショウ</t>
    </rPh>
    <rPh sb="3" eb="4">
      <t>ハジ</t>
    </rPh>
    <rPh sb="6" eb="7">
      <t>コロ</t>
    </rPh>
    <rPh sb="23" eb="25">
      <t>テンカン</t>
    </rPh>
    <rPh sb="25" eb="26">
      <t>テン</t>
    </rPh>
    <rPh sb="27" eb="28">
      <t>ネラ</t>
    </rPh>
    <rPh sb="35" eb="36">
      <t>オコナ</t>
    </rPh>
    <rPh sb="37" eb="38">
      <t>ウエ</t>
    </rPh>
    <rPh sb="45" eb="46">
      <t>デ</t>
    </rPh>
    <rPh sb="48" eb="49">
      <t>トキ</t>
    </rPh>
    <rPh sb="53" eb="55">
      <t>キカイ</t>
    </rPh>
    <rPh sb="55" eb="57">
      <t>ソンシツ</t>
    </rPh>
    <rPh sb="60" eb="61">
      <t>カン</t>
    </rPh>
    <rPh sb="63" eb="64">
      <t>ナニ</t>
    </rPh>
    <rPh sb="67" eb="69">
      <t>ホウホウ</t>
    </rPh>
    <rPh sb="76" eb="78">
      <t>モンダイ</t>
    </rPh>
    <rPh sb="78" eb="80">
      <t>イシキ</t>
    </rPh>
    <rPh sb="81" eb="82">
      <t>モ</t>
    </rPh>
    <rPh sb="91" eb="93">
      <t>カイメ</t>
    </rPh>
    <rPh sb="94" eb="97">
      <t>ササキ</t>
    </rPh>
    <rPh sb="125" eb="127">
      <t>ケンショウ</t>
    </rPh>
    <rPh sb="128" eb="129">
      <t>スス</t>
    </rPh>
    <rPh sb="161" eb="162">
      <t>ス</t>
    </rPh>
    <rPh sb="163" eb="165">
      <t>リカイ</t>
    </rPh>
    <rPh sb="179" eb="181">
      <t>セッテイ</t>
    </rPh>
    <rPh sb="185" eb="186">
      <t>ワ</t>
    </rPh>
    <rPh sb="190" eb="192">
      <t>ハッテン</t>
    </rPh>
    <rPh sb="192" eb="193">
      <t>カタチ</t>
    </rPh>
    <rPh sb="202" eb="204">
      <t>コンカイ</t>
    </rPh>
    <rPh sb="204" eb="205">
      <t>タメ</t>
    </rPh>
    <rPh sb="228" eb="229">
      <t>タド</t>
    </rPh>
    <rPh sb="230" eb="231">
      <t>ツ</t>
    </rPh>
    <rPh sb="233" eb="235">
      <t>ケンショウ</t>
    </rPh>
    <rPh sb="242" eb="244">
      <t>ガゾウ</t>
    </rPh>
    <rPh sb="245" eb="246">
      <t>シタ</t>
    </rPh>
    <rPh sb="247" eb="249">
      <t>シツモン</t>
    </rPh>
    <rPh sb="252" eb="253">
      <t>カタチ</t>
    </rPh>
    <rPh sb="255" eb="258">
      <t>グタイテキ</t>
    </rPh>
    <rPh sb="259" eb="261">
      <t>テジュン</t>
    </rPh>
    <rPh sb="262" eb="264">
      <t>キサイ</t>
    </rPh>
    <rPh sb="271" eb="273">
      <t>ナイヨウ</t>
    </rPh>
    <rPh sb="275" eb="277">
      <t>カクニン</t>
    </rPh>
    <rPh sb="279" eb="280">
      <t>ネガ</t>
    </rPh>
    <rPh sb="281" eb="282">
      <t>イタ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</si>
</sst>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0" borderId="9" xfId="0" applyNumberFormat="1" applyFont="1" applyFill="1" applyBorder="1">
      <alignment vertical="center"/>
    </xf>
    <xf numFmtId="0" fontId="12" fillId="4" borderId="5" xfId="0" applyNumberFormat="1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0" fillId="0" borderId="0" xfId="2" applyAlignment="1">
      <alignment horizontal="center"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0</xdr:colOff>
      <xdr:row>3</xdr:row>
      <xdr:rowOff>0</xdr:rowOff>
    </xdr:from>
    <xdr:to>
      <xdr:col>25</xdr:col>
      <xdr:colOff>410956</xdr:colOff>
      <xdr:row>39</xdr:row>
      <xdr:rowOff>2600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A5917787-AC5A-48D1-B0C4-93B680558A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0063" y="535781"/>
          <a:ext cx="15198518" cy="6431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E17" sqref="E17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34</v>
      </c>
    </row>
    <row r="2" spans="1:18" x14ac:dyDescent="0.4">
      <c r="A2" s="1" t="s">
        <v>8</v>
      </c>
      <c r="C2" t="s">
        <v>35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38</v>
      </c>
    </row>
    <row r="5" spans="1:18" ht="19.5" thickBot="1" x14ac:dyDescent="0.45">
      <c r="A5" s="1" t="s">
        <v>12</v>
      </c>
      <c r="C5" s="29" t="s">
        <v>36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24</v>
      </c>
      <c r="E6" s="25"/>
      <c r="F6" s="26"/>
      <c r="G6" s="85" t="s">
        <v>3</v>
      </c>
      <c r="H6" s="86"/>
      <c r="I6" s="92"/>
      <c r="J6" s="85" t="s">
        <v>22</v>
      </c>
      <c r="K6" s="86"/>
      <c r="L6" s="92"/>
      <c r="M6" s="85" t="s">
        <v>23</v>
      </c>
      <c r="N6" s="86"/>
      <c r="O6" s="92"/>
    </row>
    <row r="7" spans="1:18" ht="19.5" thickBot="1" x14ac:dyDescent="0.45">
      <c r="A7" s="27"/>
      <c r="B7" s="27" t="s">
        <v>2</v>
      </c>
      <c r="C7" s="63" t="s">
        <v>28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9" t="s">
        <v>22</v>
      </c>
      <c r="K8" s="90"/>
      <c r="L8" s="91"/>
      <c r="M8" s="89"/>
      <c r="N8" s="90"/>
      <c r="O8" s="91"/>
    </row>
    <row r="9" spans="1:18" x14ac:dyDescent="0.4">
      <c r="A9" s="9">
        <v>1</v>
      </c>
      <c r="B9" s="23">
        <v>44461</v>
      </c>
      <c r="C9" s="50">
        <v>1</v>
      </c>
      <c r="D9" s="54">
        <v>1.27</v>
      </c>
      <c r="E9" s="55">
        <v>1.5</v>
      </c>
      <c r="F9" s="84">
        <v>2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6000</v>
      </c>
      <c r="P9" s="40"/>
      <c r="Q9" s="40"/>
      <c r="R9" s="40"/>
    </row>
    <row r="10" spans="1:18" x14ac:dyDescent="0.4">
      <c r="A10" s="9">
        <v>2</v>
      </c>
      <c r="B10" s="5"/>
      <c r="C10" s="47"/>
      <c r="D10" s="56"/>
      <c r="E10" s="57"/>
      <c r="F10" s="83"/>
      <c r="G10" s="22" t="str">
        <f t="shared" ref="G10:G42" si="2">IF(D10="","",G9+M10)</f>
        <v/>
      </c>
      <c r="H10" s="22" t="str">
        <f t="shared" ref="H10:H42" si="3">IF(E10="","",H9+N10)</f>
        <v/>
      </c>
      <c r="I10" s="22" t="str">
        <f t="shared" ref="I10:I42" si="4">IF(F10="","",I9+O10)</f>
        <v/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3180</v>
      </c>
      <c r="M10" s="44" t="str">
        <f t="shared" ref="M10:M12" si="8">IF(D10="","",J10*D10)</f>
        <v/>
      </c>
      <c r="N10" s="45" t="str">
        <f t="shared" ref="N10:N12" si="9">IF(E10="","",K10*E10)</f>
        <v/>
      </c>
      <c r="O10" s="46" t="str">
        <f t="shared" ref="O10:O12" si="10">IF(F10="","",L10*F10)</f>
        <v/>
      </c>
      <c r="P10" s="40"/>
      <c r="Q10" s="40"/>
      <c r="R10" s="40"/>
    </row>
    <row r="11" spans="1:18" x14ac:dyDescent="0.4">
      <c r="A11" s="9">
        <v>3</v>
      </c>
      <c r="B11" s="5"/>
      <c r="C11" s="47"/>
      <c r="D11" s="56"/>
      <c r="E11" s="57"/>
      <c r="F11" s="83"/>
      <c r="G11" s="22" t="str">
        <f t="shared" si="2"/>
        <v/>
      </c>
      <c r="H11" s="22" t="str">
        <f t="shared" si="3"/>
        <v/>
      </c>
      <c r="I11" s="22" t="str">
        <f t="shared" si="4"/>
        <v/>
      </c>
      <c r="J11" s="44" t="str">
        <f t="shared" si="5"/>
        <v/>
      </c>
      <c r="K11" s="45" t="str">
        <f t="shared" si="6"/>
        <v/>
      </c>
      <c r="L11" s="46" t="str">
        <f t="shared" si="7"/>
        <v/>
      </c>
      <c r="M11" s="44" t="str">
        <f t="shared" si="8"/>
        <v/>
      </c>
      <c r="N11" s="45" t="str">
        <f t="shared" si="9"/>
        <v/>
      </c>
      <c r="O11" s="46" t="str">
        <f t="shared" si="10"/>
        <v/>
      </c>
      <c r="P11" s="40"/>
      <c r="Q11" s="40"/>
      <c r="R11" s="40"/>
    </row>
    <row r="12" spans="1:18" x14ac:dyDescent="0.4">
      <c r="A12" s="9">
        <v>4</v>
      </c>
      <c r="B12" s="5"/>
      <c r="C12" s="47"/>
      <c r="D12" s="56"/>
      <c r="E12" s="57"/>
      <c r="F12" s="83"/>
      <c r="G12" s="22" t="str">
        <f t="shared" si="2"/>
        <v/>
      </c>
      <c r="H12" s="22" t="str">
        <f t="shared" si="3"/>
        <v/>
      </c>
      <c r="I12" s="22" t="str">
        <f t="shared" si="4"/>
        <v/>
      </c>
      <c r="J12" s="44" t="str">
        <f t="shared" si="5"/>
        <v/>
      </c>
      <c r="K12" s="45" t="str">
        <f t="shared" si="6"/>
        <v/>
      </c>
      <c r="L12" s="46" t="str">
        <f t="shared" si="7"/>
        <v/>
      </c>
      <c r="M12" s="44" t="str">
        <f t="shared" si="8"/>
        <v/>
      </c>
      <c r="N12" s="45" t="str">
        <f t="shared" si="9"/>
        <v/>
      </c>
      <c r="O12" s="46" t="str">
        <f t="shared" si="10"/>
        <v/>
      </c>
      <c r="P12" s="40"/>
      <c r="Q12" s="40"/>
      <c r="R12" s="40"/>
    </row>
    <row r="13" spans="1:18" x14ac:dyDescent="0.4">
      <c r="A13" s="9">
        <v>5</v>
      </c>
      <c r="B13" s="5"/>
      <c r="C13" s="47"/>
      <c r="D13" s="56"/>
      <c r="E13" s="57"/>
      <c r="F13" s="83"/>
      <c r="G13" s="22" t="str">
        <f t="shared" si="2"/>
        <v/>
      </c>
      <c r="H13" s="22" t="str">
        <f t="shared" si="3"/>
        <v/>
      </c>
      <c r="I13" s="22" t="str">
        <f t="shared" si="4"/>
        <v/>
      </c>
      <c r="J13" s="44" t="str">
        <f t="shared" ref="J13:J58" si="11">IF(G12="","",G12*0.03)</f>
        <v/>
      </c>
      <c r="K13" s="45" t="str">
        <f t="shared" ref="K13:K58" si="12">IF(H12="","",H12*0.03)</f>
        <v/>
      </c>
      <c r="L13" s="46" t="str">
        <f t="shared" ref="L13:L58" si="13">IF(I12="","",I12*0.03)</f>
        <v/>
      </c>
      <c r="M13" s="44" t="str">
        <f t="shared" ref="M13:M58" si="14">IF(D13="","",J13*D13)</f>
        <v/>
      </c>
      <c r="N13" s="45" t="str">
        <f t="shared" ref="N13:N58" si="15">IF(E13="","",K13*E13)</f>
        <v/>
      </c>
      <c r="O13" s="46" t="str">
        <f t="shared" ref="O13:O58" si="16">IF(F13="","",L13*F13)</f>
        <v/>
      </c>
      <c r="P13" s="40"/>
      <c r="Q13" s="40"/>
      <c r="R13" s="40"/>
    </row>
    <row r="14" spans="1:18" x14ac:dyDescent="0.4">
      <c r="A14" s="9">
        <v>6</v>
      </c>
      <c r="B14" s="5"/>
      <c r="C14" s="47"/>
      <c r="D14" s="56"/>
      <c r="E14" s="57"/>
      <c r="F14" s="83"/>
      <c r="G14" s="22" t="str">
        <f t="shared" si="2"/>
        <v/>
      </c>
      <c r="H14" s="22" t="str">
        <f t="shared" si="3"/>
        <v/>
      </c>
      <c r="I14" s="22" t="str">
        <f t="shared" si="4"/>
        <v/>
      </c>
      <c r="J14" s="44" t="str">
        <f t="shared" si="11"/>
        <v/>
      </c>
      <c r="K14" s="45" t="str">
        <f t="shared" si="12"/>
        <v/>
      </c>
      <c r="L14" s="46" t="str">
        <f t="shared" si="13"/>
        <v/>
      </c>
      <c r="M14" s="44" t="str">
        <f t="shared" si="14"/>
        <v/>
      </c>
      <c r="N14" s="45" t="str">
        <f t="shared" si="15"/>
        <v/>
      </c>
      <c r="O14" s="46" t="str">
        <f t="shared" si="16"/>
        <v/>
      </c>
      <c r="P14" s="40"/>
      <c r="Q14" s="40"/>
      <c r="R14" s="40"/>
    </row>
    <row r="15" spans="1:18" x14ac:dyDescent="0.4">
      <c r="A15" s="9">
        <v>7</v>
      </c>
      <c r="B15" s="5"/>
      <c r="C15" s="47"/>
      <c r="D15" s="56"/>
      <c r="E15" s="57"/>
      <c r="F15" s="83"/>
      <c r="G15" s="22" t="str">
        <f t="shared" si="2"/>
        <v/>
      </c>
      <c r="H15" s="22" t="str">
        <f t="shared" si="3"/>
        <v/>
      </c>
      <c r="I15" s="22" t="str">
        <f t="shared" si="4"/>
        <v/>
      </c>
      <c r="J15" s="44" t="str">
        <f t="shared" si="11"/>
        <v/>
      </c>
      <c r="K15" s="45" t="str">
        <f t="shared" si="12"/>
        <v/>
      </c>
      <c r="L15" s="46" t="str">
        <f t="shared" si="13"/>
        <v/>
      </c>
      <c r="M15" s="44" t="str">
        <f t="shared" si="14"/>
        <v/>
      </c>
      <c r="N15" s="45" t="str">
        <f t="shared" si="15"/>
        <v/>
      </c>
      <c r="O15" s="46" t="str">
        <f t="shared" si="16"/>
        <v/>
      </c>
      <c r="P15" s="40"/>
      <c r="Q15" s="40"/>
      <c r="R15" s="40"/>
    </row>
    <row r="16" spans="1:18" x14ac:dyDescent="0.4">
      <c r="A16" s="9">
        <v>8</v>
      </c>
      <c r="B16" s="5"/>
      <c r="C16" s="47"/>
      <c r="D16" s="56"/>
      <c r="E16" s="57"/>
      <c r="F16" s="83"/>
      <c r="G16" s="22" t="str">
        <f t="shared" si="2"/>
        <v/>
      </c>
      <c r="H16" s="22" t="str">
        <f t="shared" si="3"/>
        <v/>
      </c>
      <c r="I16" s="22" t="str">
        <f t="shared" si="4"/>
        <v/>
      </c>
      <c r="J16" s="44" t="str">
        <f t="shared" si="11"/>
        <v/>
      </c>
      <c r="K16" s="45" t="str">
        <f t="shared" si="12"/>
        <v/>
      </c>
      <c r="L16" s="46" t="str">
        <f t="shared" si="13"/>
        <v/>
      </c>
      <c r="M16" s="44" t="str">
        <f t="shared" si="14"/>
        <v/>
      </c>
      <c r="N16" s="45" t="str">
        <f t="shared" si="15"/>
        <v/>
      </c>
      <c r="O16" s="46" t="str">
        <f t="shared" si="16"/>
        <v/>
      </c>
      <c r="P16" s="40"/>
      <c r="Q16" s="40"/>
      <c r="R16" s="40"/>
    </row>
    <row r="17" spans="1:18" x14ac:dyDescent="0.4">
      <c r="A17" s="9">
        <v>9</v>
      </c>
      <c r="B17" s="5"/>
      <c r="C17" s="47"/>
      <c r="D17" s="56"/>
      <c r="E17" s="57"/>
      <c r="F17" s="83"/>
      <c r="G17" s="22" t="str">
        <f t="shared" si="2"/>
        <v/>
      </c>
      <c r="H17" s="22" t="str">
        <f t="shared" si="3"/>
        <v/>
      </c>
      <c r="I17" s="22" t="str">
        <f t="shared" si="4"/>
        <v/>
      </c>
      <c r="J17" s="44" t="str">
        <f t="shared" si="11"/>
        <v/>
      </c>
      <c r="K17" s="45" t="str">
        <f t="shared" si="12"/>
        <v/>
      </c>
      <c r="L17" s="46" t="str">
        <f t="shared" si="13"/>
        <v/>
      </c>
      <c r="M17" s="44" t="str">
        <f t="shared" si="14"/>
        <v/>
      </c>
      <c r="N17" s="45" t="str">
        <f t="shared" si="15"/>
        <v/>
      </c>
      <c r="O17" s="46" t="str">
        <f t="shared" si="16"/>
        <v/>
      </c>
      <c r="P17" s="40"/>
      <c r="Q17" s="40"/>
      <c r="R17" s="40"/>
    </row>
    <row r="18" spans="1:18" x14ac:dyDescent="0.4">
      <c r="A18" s="9">
        <v>10</v>
      </c>
      <c r="B18" s="5"/>
      <c r="C18" s="47"/>
      <c r="D18" s="56"/>
      <c r="E18" s="57"/>
      <c r="F18" s="58"/>
      <c r="G18" s="22" t="str">
        <f t="shared" si="2"/>
        <v/>
      </c>
      <c r="H18" s="22" t="str">
        <f t="shared" si="3"/>
        <v/>
      </c>
      <c r="I18" s="22" t="str">
        <f t="shared" si="4"/>
        <v/>
      </c>
      <c r="J18" s="44" t="str">
        <f t="shared" si="11"/>
        <v/>
      </c>
      <c r="K18" s="45" t="str">
        <f t="shared" si="12"/>
        <v/>
      </c>
      <c r="L18" s="46" t="str">
        <f t="shared" si="13"/>
        <v/>
      </c>
      <c r="M18" s="44" t="str">
        <f t="shared" si="14"/>
        <v/>
      </c>
      <c r="N18" s="45" t="str">
        <f t="shared" si="15"/>
        <v/>
      </c>
      <c r="O18" s="46" t="str">
        <f t="shared" si="16"/>
        <v/>
      </c>
      <c r="P18" s="40"/>
      <c r="Q18" s="40"/>
      <c r="R18" s="40"/>
    </row>
    <row r="19" spans="1:18" x14ac:dyDescent="0.4">
      <c r="A19" s="9">
        <v>11</v>
      </c>
      <c r="B19" s="5"/>
      <c r="C19" s="47"/>
      <c r="D19" s="56"/>
      <c r="E19" s="57"/>
      <c r="F19" s="83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 t="str">
        <f t="shared" si="11"/>
        <v/>
      </c>
      <c r="K19" s="45" t="str">
        <f t="shared" si="12"/>
        <v/>
      </c>
      <c r="L19" s="46" t="str">
        <f t="shared" si="13"/>
        <v/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6"/>
      <c r="E20" s="57"/>
      <c r="F20" s="83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6"/>
      <c r="E21" s="57"/>
      <c r="F21" s="83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6"/>
      <c r="E22" s="57"/>
      <c r="F22" s="83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6"/>
      <c r="E23" s="57"/>
      <c r="F23" s="79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6"/>
      <c r="E24" s="57"/>
      <c r="F24" s="58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6"/>
      <c r="E25" s="57"/>
      <c r="F25" s="58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6"/>
      <c r="E26" s="57"/>
      <c r="F26" s="58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6"/>
      <c r="E27" s="57"/>
      <c r="F27" s="58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6"/>
      <c r="E28" s="57"/>
      <c r="F28" s="58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6"/>
      <c r="E29" s="57"/>
      <c r="F29" s="79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6"/>
      <c r="E30" s="57"/>
      <c r="F30" s="79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6"/>
      <c r="E31" s="57"/>
      <c r="F31" s="58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6"/>
      <c r="E32" s="57"/>
      <c r="F32" s="58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6"/>
      <c r="E33" s="57"/>
      <c r="F33" s="58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6"/>
      <c r="E34" s="57"/>
      <c r="F34" s="79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6"/>
      <c r="E35" s="57"/>
      <c r="F35" s="79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6"/>
      <c r="E36" s="57"/>
      <c r="F36" s="58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6"/>
      <c r="E37" s="57"/>
      <c r="F37" s="58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6"/>
      <c r="E38" s="57"/>
      <c r="F38" s="58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6"/>
      <c r="E39" s="59"/>
      <c r="F39" s="58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6"/>
      <c r="E40" s="59"/>
      <c r="F40" s="58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6"/>
      <c r="E41" s="59"/>
      <c r="F41" s="79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6"/>
      <c r="E42" s="59"/>
      <c r="F42" s="79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6"/>
      <c r="E43" s="59"/>
      <c r="F43" s="58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6"/>
      <c r="E44" s="59"/>
      <c r="F44" s="58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6"/>
      <c r="E45" s="57"/>
      <c r="F45" s="58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6"/>
      <c r="E46" s="57"/>
      <c r="F46" s="58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6"/>
      <c r="E47" s="57"/>
      <c r="F47" s="58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6"/>
      <c r="E48" s="57"/>
      <c r="F48" s="58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6"/>
      <c r="E49" s="57"/>
      <c r="F49" s="58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6"/>
      <c r="E50" s="57"/>
      <c r="F50" s="58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6"/>
      <c r="E51" s="57"/>
      <c r="F51" s="79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6"/>
      <c r="E52" s="57"/>
      <c r="F52" s="58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6"/>
      <c r="E53" s="57"/>
      <c r="F53" s="58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6"/>
      <c r="E54" s="57"/>
      <c r="F54" s="58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6"/>
      <c r="E55" s="57"/>
      <c r="F55" s="58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6"/>
      <c r="E56" s="57"/>
      <c r="F56" s="58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6"/>
      <c r="E57" s="57"/>
      <c r="F57" s="58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0"/>
      <c r="E58" s="61"/>
      <c r="F58" s="62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3" t="s">
        <v>5</v>
      </c>
      <c r="C59" s="94"/>
      <c r="D59" s="7">
        <f>COUNTIF(D9:D58,1.27)</f>
        <v>1</v>
      </c>
      <c r="E59" s="7">
        <f>COUNTIF(E9:E58,1.5)</f>
        <v>1</v>
      </c>
      <c r="F59" s="8">
        <f>COUNTIF(F9:F58,2)</f>
        <v>1</v>
      </c>
      <c r="G59" s="69">
        <f>M59+G8</f>
        <v>103810</v>
      </c>
      <c r="H59" s="70">
        <f>N59+H8</f>
        <v>104500</v>
      </c>
      <c r="I59" s="71">
        <f>O59+I8</f>
        <v>106000</v>
      </c>
      <c r="J59" s="66" t="s">
        <v>30</v>
      </c>
      <c r="K59" s="67">
        <f>B58-B9</f>
        <v>-44461</v>
      </c>
      <c r="L59" s="68" t="s">
        <v>31</v>
      </c>
      <c r="M59" s="80">
        <f>SUM(M9:M58)</f>
        <v>3810</v>
      </c>
      <c r="N59" s="81">
        <f>SUM(N9:N58)</f>
        <v>4500</v>
      </c>
      <c r="O59" s="82">
        <f>SUM(O9:O58)</f>
        <v>6000</v>
      </c>
    </row>
    <row r="60" spans="1:15" ht="19.5" thickBot="1" x14ac:dyDescent="0.45">
      <c r="A60" s="9"/>
      <c r="B60" s="87" t="s">
        <v>6</v>
      </c>
      <c r="C60" s="88"/>
      <c r="D60" s="7">
        <f>COUNTIF(D9:D58,-1)</f>
        <v>0</v>
      </c>
      <c r="E60" s="7">
        <f>COUNTIF(E9:E58,-1)</f>
        <v>0</v>
      </c>
      <c r="F60" s="8">
        <f>COUNTIF(F9:F58,-1)</f>
        <v>0</v>
      </c>
      <c r="G60" s="85" t="s">
        <v>29</v>
      </c>
      <c r="H60" s="86"/>
      <c r="I60" s="92"/>
      <c r="J60" s="85" t="s">
        <v>32</v>
      </c>
      <c r="K60" s="86"/>
      <c r="L60" s="92"/>
      <c r="M60" s="9"/>
      <c r="N60" s="3"/>
      <c r="O60" s="4"/>
    </row>
    <row r="61" spans="1:15" ht="19.5" thickBot="1" x14ac:dyDescent="0.45">
      <c r="A61" s="9"/>
      <c r="B61" s="87" t="s">
        <v>33</v>
      </c>
      <c r="C61" s="88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5">
        <f>G59/G8</f>
        <v>1.0381</v>
      </c>
      <c r="H61" s="76">
        <f t="shared" ref="H61" si="21">H59/H8</f>
        <v>1.0449999999999999</v>
      </c>
      <c r="I61" s="77">
        <f>I59/I8</f>
        <v>1.06</v>
      </c>
      <c r="J61" s="64">
        <f>(G61-100%)*30/K59</f>
        <v>-2.5707923798385115E-5</v>
      </c>
      <c r="K61" s="64">
        <f>(H61-100%)*30/K59</f>
        <v>-3.0363689525651647E-5</v>
      </c>
      <c r="L61" s="65">
        <f>(I61-100%)*30/K59</f>
        <v>-4.0484919367535627E-5</v>
      </c>
      <c r="M61" s="10"/>
      <c r="N61" s="2"/>
      <c r="O61" s="11"/>
    </row>
    <row r="62" spans="1:15" ht="19.5" thickBot="1" x14ac:dyDescent="0.45">
      <c r="A62" s="3"/>
      <c r="B62" s="85" t="s">
        <v>4</v>
      </c>
      <c r="C62" s="86"/>
      <c r="D62" s="78">
        <f t="shared" ref="D62:E62" si="22">D59/(D59+D60+D61)</f>
        <v>1</v>
      </c>
      <c r="E62" s="73">
        <f t="shared" si="22"/>
        <v>1</v>
      </c>
      <c r="F62" s="74">
        <f>F59/(F59+F60+F61)</f>
        <v>1</v>
      </c>
    </row>
    <row r="64" spans="1:15" x14ac:dyDescent="0.4">
      <c r="D64" s="72"/>
      <c r="E64" s="72"/>
      <c r="F64" s="72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2:C49"/>
  <sheetViews>
    <sheetView zoomScale="80" zoomScaleNormal="80" workbookViewId="0">
      <selection activeCell="G51" sqref="G51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2" spans="2:2" x14ac:dyDescent="0.4">
      <c r="B2" s="52" t="s">
        <v>37</v>
      </c>
    </row>
    <row r="41" spans="2:3" x14ac:dyDescent="0.4">
      <c r="B41" s="52" t="s">
        <v>39</v>
      </c>
      <c r="C41" s="52" t="s">
        <v>45</v>
      </c>
    </row>
    <row r="43" spans="2:3" x14ac:dyDescent="0.4">
      <c r="B43" s="99" t="s">
        <v>40</v>
      </c>
      <c r="C43" s="52" t="s">
        <v>41</v>
      </c>
    </row>
    <row r="44" spans="2:3" x14ac:dyDescent="0.4">
      <c r="B44" s="99" t="s">
        <v>42</v>
      </c>
      <c r="C44" s="52" t="s">
        <v>43</v>
      </c>
    </row>
    <row r="45" spans="2:3" x14ac:dyDescent="0.4">
      <c r="B45" s="99" t="s">
        <v>44</v>
      </c>
      <c r="C45" s="52" t="s">
        <v>46</v>
      </c>
    </row>
    <row r="46" spans="2:3" x14ac:dyDescent="0.4">
      <c r="B46" s="99" t="s">
        <v>47</v>
      </c>
      <c r="C46" s="52" t="s">
        <v>52</v>
      </c>
    </row>
    <row r="47" spans="2:3" x14ac:dyDescent="0.4">
      <c r="B47" s="99" t="s">
        <v>48</v>
      </c>
      <c r="C47" s="52" t="s">
        <v>49</v>
      </c>
    </row>
    <row r="48" spans="2:3" x14ac:dyDescent="0.4">
      <c r="C48" s="52" t="s">
        <v>53</v>
      </c>
    </row>
    <row r="49" spans="2:3" x14ac:dyDescent="0.4">
      <c r="B49" s="99" t="s">
        <v>50</v>
      </c>
      <c r="C49" s="52" t="s">
        <v>51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topLeftCell="A10" zoomScale="145" zoomScaleSheetLayoutView="100" workbookViewId="0">
      <selection activeCell="L15" sqref="L15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25</v>
      </c>
    </row>
    <row r="2" spans="1:10" x14ac:dyDescent="0.4">
      <c r="A2" s="95" t="s">
        <v>56</v>
      </c>
      <c r="B2" s="96"/>
      <c r="C2" s="96"/>
      <c r="D2" s="96"/>
      <c r="E2" s="96"/>
      <c r="F2" s="96"/>
      <c r="G2" s="96"/>
      <c r="H2" s="96"/>
      <c r="I2" s="96"/>
      <c r="J2" s="96"/>
    </row>
    <row r="3" spans="1:10" x14ac:dyDescent="0.4">
      <c r="A3" s="96"/>
      <c r="B3" s="96"/>
      <c r="C3" s="96"/>
      <c r="D3" s="96"/>
      <c r="E3" s="96"/>
      <c r="F3" s="96"/>
      <c r="G3" s="96"/>
      <c r="H3" s="96"/>
      <c r="I3" s="96"/>
      <c r="J3" s="96"/>
    </row>
    <row r="4" spans="1:10" x14ac:dyDescent="0.4">
      <c r="A4" s="96"/>
      <c r="B4" s="96"/>
      <c r="C4" s="96"/>
      <c r="D4" s="96"/>
      <c r="E4" s="96"/>
      <c r="F4" s="96"/>
      <c r="G4" s="96"/>
      <c r="H4" s="96"/>
      <c r="I4" s="96"/>
      <c r="J4" s="96"/>
    </row>
    <row r="5" spans="1:10" x14ac:dyDescent="0.4">
      <c r="A5" s="96"/>
      <c r="B5" s="96"/>
      <c r="C5" s="96"/>
      <c r="D5" s="96"/>
      <c r="E5" s="96"/>
      <c r="F5" s="96"/>
      <c r="G5" s="96"/>
      <c r="H5" s="96"/>
      <c r="I5" s="96"/>
      <c r="J5" s="96"/>
    </row>
    <row r="6" spans="1:10" x14ac:dyDescent="0.4">
      <c r="A6" s="96"/>
      <c r="B6" s="96"/>
      <c r="C6" s="96"/>
      <c r="D6" s="96"/>
      <c r="E6" s="96"/>
      <c r="F6" s="96"/>
      <c r="G6" s="96"/>
      <c r="H6" s="96"/>
      <c r="I6" s="96"/>
      <c r="J6" s="96"/>
    </row>
    <row r="7" spans="1:10" x14ac:dyDescent="0.4">
      <c r="A7" s="96"/>
      <c r="B7" s="96"/>
      <c r="C7" s="96"/>
      <c r="D7" s="96"/>
      <c r="E7" s="96"/>
      <c r="F7" s="96"/>
      <c r="G7" s="96"/>
      <c r="H7" s="96"/>
      <c r="I7" s="96"/>
      <c r="J7" s="96"/>
    </row>
    <row r="8" spans="1:10" x14ac:dyDescent="0.4">
      <c r="A8" s="96"/>
      <c r="B8" s="96"/>
      <c r="C8" s="96"/>
      <c r="D8" s="96"/>
      <c r="E8" s="96"/>
      <c r="F8" s="96"/>
      <c r="G8" s="96"/>
      <c r="H8" s="96"/>
      <c r="I8" s="96"/>
      <c r="J8" s="96"/>
    </row>
    <row r="9" spans="1:10" x14ac:dyDescent="0.4">
      <c r="A9" s="96"/>
      <c r="B9" s="96"/>
      <c r="C9" s="96"/>
      <c r="D9" s="96"/>
      <c r="E9" s="96"/>
      <c r="F9" s="96"/>
      <c r="G9" s="96"/>
      <c r="H9" s="96"/>
      <c r="I9" s="96"/>
      <c r="J9" s="96"/>
    </row>
    <row r="11" spans="1:10" x14ac:dyDescent="0.4">
      <c r="A11" s="52" t="s">
        <v>26</v>
      </c>
    </row>
    <row r="12" spans="1:10" x14ac:dyDescent="0.4">
      <c r="A12" s="97" t="s">
        <v>54</v>
      </c>
      <c r="B12" s="98"/>
      <c r="C12" s="98"/>
      <c r="D12" s="98"/>
      <c r="E12" s="98"/>
      <c r="F12" s="98"/>
      <c r="G12" s="98"/>
      <c r="H12" s="98"/>
      <c r="I12" s="98"/>
      <c r="J12" s="98"/>
    </row>
    <row r="13" spans="1:10" x14ac:dyDescent="0.4">
      <c r="A13" s="98"/>
      <c r="B13" s="98"/>
      <c r="C13" s="98"/>
      <c r="D13" s="98"/>
      <c r="E13" s="98"/>
      <c r="F13" s="98"/>
      <c r="G13" s="98"/>
      <c r="H13" s="98"/>
      <c r="I13" s="98"/>
      <c r="J13" s="98"/>
    </row>
    <row r="14" spans="1:10" x14ac:dyDescent="0.4">
      <c r="A14" s="98"/>
      <c r="B14" s="98"/>
      <c r="C14" s="98"/>
      <c r="D14" s="98"/>
      <c r="E14" s="98"/>
      <c r="F14" s="98"/>
      <c r="G14" s="98"/>
      <c r="H14" s="98"/>
      <c r="I14" s="98"/>
      <c r="J14" s="98"/>
    </row>
    <row r="15" spans="1:10" x14ac:dyDescent="0.4">
      <c r="A15" s="98"/>
      <c r="B15" s="98"/>
      <c r="C15" s="98"/>
      <c r="D15" s="98"/>
      <c r="E15" s="98"/>
      <c r="F15" s="98"/>
      <c r="G15" s="98"/>
      <c r="H15" s="98"/>
      <c r="I15" s="98"/>
      <c r="J15" s="98"/>
    </row>
    <row r="16" spans="1:10" x14ac:dyDescent="0.4">
      <c r="A16" s="98"/>
      <c r="B16" s="98"/>
      <c r="C16" s="98"/>
      <c r="D16" s="98"/>
      <c r="E16" s="98"/>
      <c r="F16" s="98"/>
      <c r="G16" s="98"/>
      <c r="H16" s="98"/>
      <c r="I16" s="98"/>
      <c r="J16" s="98"/>
    </row>
    <row r="17" spans="1:10" x14ac:dyDescent="0.4">
      <c r="A17" s="98"/>
      <c r="B17" s="98"/>
      <c r="C17" s="98"/>
      <c r="D17" s="98"/>
      <c r="E17" s="98"/>
      <c r="F17" s="98"/>
      <c r="G17" s="98"/>
      <c r="H17" s="98"/>
      <c r="I17" s="98"/>
      <c r="J17" s="98"/>
    </row>
    <row r="18" spans="1:10" x14ac:dyDescent="0.4">
      <c r="A18" s="98"/>
      <c r="B18" s="98"/>
      <c r="C18" s="98"/>
      <c r="D18" s="98"/>
      <c r="E18" s="98"/>
      <c r="F18" s="98"/>
      <c r="G18" s="98"/>
      <c r="H18" s="98"/>
      <c r="I18" s="98"/>
      <c r="J18" s="98"/>
    </row>
    <row r="19" spans="1:10" x14ac:dyDescent="0.4">
      <c r="A19" s="98"/>
      <c r="B19" s="98"/>
      <c r="C19" s="98"/>
      <c r="D19" s="98"/>
      <c r="E19" s="98"/>
      <c r="F19" s="98"/>
      <c r="G19" s="98"/>
      <c r="H19" s="98"/>
      <c r="I19" s="98"/>
      <c r="J19" s="98"/>
    </row>
    <row r="21" spans="1:10" x14ac:dyDescent="0.4">
      <c r="A21" s="52" t="s">
        <v>27</v>
      </c>
    </row>
    <row r="22" spans="1:10" x14ac:dyDescent="0.4">
      <c r="A22" s="97" t="s">
        <v>55</v>
      </c>
      <c r="B22" s="97"/>
      <c r="C22" s="97"/>
      <c r="D22" s="97"/>
      <c r="E22" s="97"/>
      <c r="F22" s="97"/>
      <c r="G22" s="97"/>
      <c r="H22" s="97"/>
      <c r="I22" s="97"/>
      <c r="J22" s="97"/>
    </row>
    <row r="23" spans="1:10" x14ac:dyDescent="0.4">
      <c r="A23" s="97"/>
      <c r="B23" s="97"/>
      <c r="C23" s="97"/>
      <c r="D23" s="97"/>
      <c r="E23" s="97"/>
      <c r="F23" s="97"/>
      <c r="G23" s="97"/>
      <c r="H23" s="97"/>
      <c r="I23" s="97"/>
      <c r="J23" s="97"/>
    </row>
    <row r="24" spans="1:10" x14ac:dyDescent="0.4">
      <c r="A24" s="97"/>
      <c r="B24" s="97"/>
      <c r="C24" s="97"/>
      <c r="D24" s="97"/>
      <c r="E24" s="97"/>
      <c r="F24" s="97"/>
      <c r="G24" s="97"/>
      <c r="H24" s="97"/>
      <c r="I24" s="97"/>
      <c r="J24" s="97"/>
    </row>
    <row r="25" spans="1:10" x14ac:dyDescent="0.4">
      <c r="A25" s="97"/>
      <c r="B25" s="97"/>
      <c r="C25" s="97"/>
      <c r="D25" s="97"/>
      <c r="E25" s="97"/>
      <c r="F25" s="97"/>
      <c r="G25" s="97"/>
      <c r="H25" s="97"/>
      <c r="I25" s="97"/>
      <c r="J25" s="97"/>
    </row>
    <row r="26" spans="1:10" x14ac:dyDescent="0.4">
      <c r="A26" s="97"/>
      <c r="B26" s="97"/>
      <c r="C26" s="97"/>
      <c r="D26" s="97"/>
      <c r="E26" s="97"/>
      <c r="F26" s="97"/>
      <c r="G26" s="97"/>
      <c r="H26" s="97"/>
      <c r="I26" s="97"/>
      <c r="J26" s="97"/>
    </row>
    <row r="27" spans="1:10" x14ac:dyDescent="0.4">
      <c r="A27" s="97"/>
      <c r="B27" s="97"/>
      <c r="C27" s="97"/>
      <c r="D27" s="97"/>
      <c r="E27" s="97"/>
      <c r="F27" s="97"/>
      <c r="G27" s="97"/>
      <c r="H27" s="97"/>
      <c r="I27" s="97"/>
      <c r="J27" s="97"/>
    </row>
    <row r="28" spans="1:10" x14ac:dyDescent="0.4">
      <c r="A28" s="97"/>
      <c r="B28" s="97"/>
      <c r="C28" s="97"/>
      <c r="D28" s="97"/>
      <c r="E28" s="97"/>
      <c r="F28" s="97"/>
      <c r="G28" s="97"/>
      <c r="H28" s="97"/>
      <c r="I28" s="97"/>
      <c r="J28" s="97"/>
    </row>
    <row r="29" spans="1:10" x14ac:dyDescent="0.4">
      <c r="A29" s="97"/>
      <c r="B29" s="97"/>
      <c r="C29" s="97"/>
      <c r="D29" s="97"/>
      <c r="E29" s="97"/>
      <c r="F29" s="97"/>
      <c r="G29" s="97"/>
      <c r="H29" s="97"/>
      <c r="I29" s="97"/>
      <c r="J29" s="97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13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14</v>
      </c>
      <c r="B3" s="35" t="s">
        <v>15</v>
      </c>
      <c r="C3" s="35" t="s">
        <v>16</v>
      </c>
      <c r="D3" s="36" t="s">
        <v>17</v>
      </c>
      <c r="E3" s="35" t="s">
        <v>18</v>
      </c>
      <c r="F3" s="36" t="s">
        <v>17</v>
      </c>
      <c r="G3" s="35" t="s">
        <v>19</v>
      </c>
      <c r="H3" s="36" t="s">
        <v>17</v>
      </c>
    </row>
    <row r="4" spans="1:8" x14ac:dyDescent="0.4">
      <c r="A4" s="37" t="s">
        <v>20</v>
      </c>
      <c r="B4" s="37" t="s">
        <v>21</v>
      </c>
      <c r="C4" s="37"/>
      <c r="D4" s="38"/>
      <c r="E4" s="37"/>
      <c r="F4" s="38"/>
      <c r="G4" s="37"/>
      <c r="H4" s="38"/>
    </row>
    <row r="5" spans="1:8" x14ac:dyDescent="0.4">
      <c r="A5" s="37" t="s">
        <v>20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20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20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20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20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20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20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2020-09-18T03:10:57Z</dcterms:created>
  <dcterms:modified xsi:type="dcterms:W3CDTF">2021-09-28T06:41:32Z</dcterms:modified>
</cp:coreProperties>
</file>